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elle.denham\Desktop\Milk\Summer 26\"/>
    </mc:Choice>
  </mc:AlternateContent>
  <xr:revisionPtr revIDLastSave="0" documentId="8_{E39C280C-2076-40E0-8645-ADED5C9CD5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7" i="1" l="1"/>
  <c r="BM27" i="1"/>
  <c r="BL27" i="1"/>
  <c r="BM24" i="1"/>
  <c r="BM23" i="1"/>
  <c r="BL26" i="1"/>
  <c r="BL25" i="1"/>
  <c r="BL24" i="1"/>
  <c r="BL23" i="1"/>
  <c r="BG22" i="1" l="1"/>
  <c r="BH22" i="1"/>
  <c r="BI22" i="1"/>
  <c r="BJ22" i="1"/>
  <c r="C16" i="1" s="1"/>
  <c r="BK22" i="1"/>
  <c r="BH27" i="1"/>
  <c r="BI27" i="1"/>
  <c r="BK27" i="1"/>
  <c r="BG27" i="1"/>
  <c r="BF27" i="1"/>
  <c r="BB27" i="1" l="1"/>
  <c r="BB22" i="1" s="1"/>
  <c r="BC27" i="1"/>
  <c r="BC22" i="1" s="1"/>
  <c r="BD27" i="1"/>
  <c r="BD22" i="1" s="1"/>
  <c r="BE27" i="1"/>
  <c r="BE22" i="1" s="1"/>
  <c r="BF22" i="1"/>
  <c r="BA27" i="1"/>
  <c r="AW27" i="1" l="1"/>
  <c r="BM25" i="1" l="1"/>
  <c r="BM26" i="1"/>
  <c r="AU27" i="1" l="1"/>
  <c r="R27" i="1" l="1"/>
  <c r="R22" i="1" s="1"/>
  <c r="BA22" i="1" l="1"/>
  <c r="AZ27" i="1"/>
  <c r="AZ22" i="1" s="1"/>
  <c r="AY27" i="1"/>
  <c r="AY22" i="1" s="1"/>
  <c r="AX27" i="1"/>
  <c r="AX22" i="1" s="1"/>
  <c r="AW22" i="1"/>
  <c r="C27" i="1"/>
  <c r="C22" i="1" s="1"/>
  <c r="AV27" i="1" l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A27" i="1"/>
  <c r="Z27" i="1"/>
  <c r="Y27" i="1"/>
  <c r="X27" i="1"/>
  <c r="W27" i="1"/>
  <c r="V27" i="1"/>
  <c r="U27" i="1"/>
  <c r="T27" i="1"/>
  <c r="S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12" i="1" l="1"/>
  <c r="AV22" i="1" l="1"/>
  <c r="AU22" i="1"/>
  <c r="AT22" i="1"/>
  <c r="AS22" i="1"/>
  <c r="AR22" i="1"/>
  <c r="M22" i="1" l="1"/>
  <c r="N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D22" i="1"/>
  <c r="E22" i="1"/>
  <c r="F22" i="1"/>
  <c r="G22" i="1"/>
  <c r="H22" i="1"/>
  <c r="I22" i="1"/>
  <c r="J22" i="1"/>
  <c r="K22" i="1"/>
  <c r="L22" i="1"/>
  <c r="O22" i="1"/>
  <c r="P22" i="1"/>
  <c r="Q22" i="1"/>
  <c r="S22" i="1"/>
  <c r="T22" i="1"/>
  <c r="U22" i="1"/>
  <c r="V22" i="1"/>
  <c r="W22" i="1"/>
  <c r="X22" i="1"/>
  <c r="Y22" i="1"/>
  <c r="Z22" i="1"/>
  <c r="AA22" i="1"/>
  <c r="C14" i="1"/>
  <c r="C18" i="1" l="1"/>
</calcChain>
</file>

<file path=xl/sharedStrings.xml><?xml version="1.0" encoding="utf-8"?>
<sst xmlns="http://schemas.openxmlformats.org/spreadsheetml/2006/main" count="122" uniqueCount="61">
  <si>
    <t>Termly Summary of Milk Ordered for pupils</t>
  </si>
  <si>
    <t>Term:</t>
  </si>
  <si>
    <t xml:space="preserve">PLEASE COMPLETE ALL FIELDS HIGHLIGHTED YELLOW </t>
  </si>
  <si>
    <t>School Name:</t>
  </si>
  <si>
    <t xml:space="preserve">SEE NOTES OF COMPLETION BELOW </t>
  </si>
  <si>
    <t>School No:</t>
  </si>
  <si>
    <t>Milk Supplier:</t>
  </si>
  <si>
    <t>Over 5's</t>
  </si>
  <si>
    <t>Under 5's</t>
  </si>
  <si>
    <t>Pricing Calculation</t>
  </si>
  <si>
    <t>Pence</t>
  </si>
  <si>
    <t>Serving size (ml)</t>
  </si>
  <si>
    <r>
      <t>Please enter the serving size you provide for</t>
    </r>
    <r>
      <rPr>
        <b/>
        <u/>
        <sz val="10"/>
        <rFont val="Arial"/>
        <family val="2"/>
      </rPr>
      <t xml:space="preserve"> both</t>
    </r>
    <r>
      <rPr>
        <sz val="10"/>
        <rFont val="Arial"/>
        <family val="2"/>
      </rPr>
      <t xml:space="preserve"> under and over 5's using  the dropdown list</t>
    </r>
  </si>
  <si>
    <t>Price per serving (E.G Enter in the format 32.00 not 0.32)</t>
  </si>
  <si>
    <r>
      <t xml:space="preserve">Please enter price paid to supplier for each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the under and over 5's</t>
    </r>
  </si>
  <si>
    <t>Less: Subsidy Rate</t>
  </si>
  <si>
    <t>This will automatically populate based on the serving size you have entered</t>
  </si>
  <si>
    <t>Add: School Admin Charge (Enter in the format 1.00 not 0.01)</t>
  </si>
  <si>
    <r>
      <t>Please enter School Admin Charge up to 7p -</t>
    </r>
    <r>
      <rPr>
        <b/>
        <sz val="10"/>
        <color rgb="FFFF0000"/>
        <rFont val="Arial"/>
        <family val="2"/>
      </rPr>
      <t>PLEASE NOTE</t>
    </r>
    <r>
      <rPr>
        <sz val="1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Records must be held by the school to justify any charge for 3p or more</t>
    </r>
  </si>
  <si>
    <t>Daily Charge Per Pupil</t>
  </si>
  <si>
    <t>Number of days in term</t>
  </si>
  <si>
    <t>This will automatically calculate based on the entries you input each day below</t>
  </si>
  <si>
    <t>Termly charge per pupil</t>
  </si>
  <si>
    <t>This should match the amount charged to parents</t>
  </si>
  <si>
    <t>Week Ending:</t>
  </si>
  <si>
    <t>TOTAL</t>
  </si>
  <si>
    <t>Mon</t>
  </si>
  <si>
    <t>Tue</t>
  </si>
  <si>
    <t>Wed</t>
  </si>
  <si>
    <t>Thur</t>
  </si>
  <si>
    <t>Fri</t>
  </si>
  <si>
    <t>SERVINGS</t>
  </si>
  <si>
    <t>£</t>
  </si>
  <si>
    <t>Term or Non Term Day</t>
  </si>
  <si>
    <t>Under 5 - free milk: Whole Milk</t>
  </si>
  <si>
    <t>Under 5 - free milk: Semi Skimmed Milk</t>
  </si>
  <si>
    <t>Pupils aged 5 - 11 eligible for free meals who have free milk</t>
  </si>
  <si>
    <t>5 - 11 (paying pupils)</t>
  </si>
  <si>
    <t xml:space="preserve">Total </t>
  </si>
  <si>
    <t>Notes for completion of return:-</t>
  </si>
  <si>
    <t>Please complete all fields highlighted yellow as well as the milk ordered using your invoices to reconcile against</t>
  </si>
  <si>
    <t>Please enter a daily total, rather than the days the milk is delivered.</t>
  </si>
  <si>
    <r>
      <t xml:space="preserve">Please complete serving size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 using the drop down list.</t>
    </r>
  </si>
  <si>
    <r>
      <t xml:space="preserve">Please complete  price per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5's.</t>
    </r>
  </si>
  <si>
    <t>The Subsidy rate will automatically calculate based on the serving size you provide.</t>
  </si>
  <si>
    <t>Please input any admin charge included in the cost to parents (up to 7p)</t>
  </si>
  <si>
    <t>If there has been a price increase, please state the exact date that this occurred.</t>
  </si>
  <si>
    <t>If the school is closed for any reason please input a comment to say the reason for the closure.E.G 'S' for strike day 'TTD' for teaching training day</t>
  </si>
  <si>
    <t>finance2@northumberland.gov.uk</t>
  </si>
  <si>
    <t>Can you send your return in excel format as an attachment</t>
  </si>
  <si>
    <t>Please provide accurate information, if your return does not match the invoices or all the fields are not filled in correctly it will be returned  and need resent</t>
  </si>
  <si>
    <t>Aug 2023 - July 24  Subsidy Rates</t>
  </si>
  <si>
    <t>Subsidy per litre (pence)</t>
  </si>
  <si>
    <t>1/3 Pint</t>
  </si>
  <si>
    <t>189ml</t>
  </si>
  <si>
    <t>200ml</t>
  </si>
  <si>
    <t>250ml</t>
  </si>
  <si>
    <t xml:space="preserve">School </t>
  </si>
  <si>
    <t>Holiday</t>
  </si>
  <si>
    <r>
      <t xml:space="preserve">Please return completed milk return by </t>
    </r>
    <r>
      <rPr>
        <b/>
        <sz val="10"/>
        <rFont val="Arial"/>
        <family val="2"/>
      </rPr>
      <t>FRIDAY 11TH SEPTEMBER</t>
    </r>
    <r>
      <rPr>
        <sz val="10"/>
        <rFont val="Arial"/>
        <family val="2"/>
      </rPr>
      <t xml:space="preserve"> and send to:</t>
    </r>
  </si>
  <si>
    <t>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</si>
</sst>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2" fontId="4" fillId="2" borderId="0" xfId="0" applyNumberFormat="1" applyFont="1" applyFill="1"/>
    <xf numFmtId="2" fontId="4" fillId="0" borderId="0" xfId="0" applyNumberFormat="1" applyFont="1"/>
    <xf numFmtId="0" fontId="2" fillId="0" borderId="11" xfId="0" applyFont="1" applyBorder="1" applyAlignment="1">
      <alignment horizontal="left"/>
    </xf>
    <xf numFmtId="0" fontId="2" fillId="0" borderId="5" xfId="0" applyFont="1" applyBorder="1"/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4" fillId="5" borderId="0" xfId="0" applyFont="1" applyFill="1"/>
    <xf numFmtId="0" fontId="4" fillId="0" borderId="0" xfId="0" applyFont="1" applyProtection="1">
      <protection locked="0"/>
    </xf>
    <xf numFmtId="0" fontId="4" fillId="0" borderId="0" xfId="1" applyFont="1" applyFill="1" applyAlignme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5" borderId="0" xfId="0" applyFont="1" applyFill="1" applyProtection="1">
      <protection locked="0"/>
    </xf>
    <xf numFmtId="2" fontId="0" fillId="0" borderId="0" xfId="0" applyNumberFormat="1"/>
    <xf numFmtId="0" fontId="4" fillId="0" borderId="5" xfId="0" applyFont="1" applyBorder="1" applyProtection="1">
      <protection locked="0"/>
    </xf>
    <xf numFmtId="0" fontId="0" fillId="0" borderId="0" xfId="0" applyProtection="1">
      <protection locked="0"/>
    </xf>
    <xf numFmtId="1" fontId="4" fillId="4" borderId="0" xfId="0" applyNumberFormat="1" applyFont="1" applyFill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2" fontId="4" fillId="3" borderId="0" xfId="0" applyNumberFormat="1" applyFont="1" applyFill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2" fontId="4" fillId="2" borderId="7" xfId="0" applyNumberFormat="1" applyFont="1" applyFill="1" applyBorder="1"/>
    <xf numFmtId="0" fontId="4" fillId="0" borderId="1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164" fontId="4" fillId="3" borderId="0" xfId="0" applyNumberFormat="1" applyFont="1" applyFill="1" applyProtection="1">
      <protection locked="0"/>
    </xf>
    <xf numFmtId="0" fontId="4" fillId="0" borderId="6" xfId="0" applyFont="1" applyBorder="1" applyProtection="1">
      <protection locked="0"/>
    </xf>
    <xf numFmtId="0" fontId="2" fillId="0" borderId="3" xfId="0" applyFont="1" applyBorder="1" applyAlignment="1">
      <alignment horizontal="right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2" fillId="0" borderId="6" xfId="0" applyFont="1" applyBorder="1"/>
    <xf numFmtId="2" fontId="2" fillId="0" borderId="6" xfId="0" applyNumberFormat="1" applyFont="1" applyBorder="1" applyAlignment="1" applyProtection="1">
      <alignment horizontal="center"/>
      <protection locked="0"/>
    </xf>
    <xf numFmtId="2" fontId="2" fillId="0" borderId="16" xfId="0" applyNumberFormat="1" applyFont="1" applyBorder="1" applyAlignment="1">
      <alignment horizontal="center"/>
    </xf>
    <xf numFmtId="0" fontId="4" fillId="0" borderId="9" xfId="0" applyFont="1" applyBorder="1" applyProtection="1">
      <protection locked="0"/>
    </xf>
    <xf numFmtId="0" fontId="2" fillId="0" borderId="9" xfId="0" applyFont="1" applyBorder="1"/>
    <xf numFmtId="0" fontId="4" fillId="0" borderId="3" xfId="0" applyFont="1" applyBorder="1" applyProtection="1">
      <protection locked="0"/>
    </xf>
    <xf numFmtId="165" fontId="4" fillId="0" borderId="0" xfId="0" applyNumberFormat="1" applyFont="1"/>
    <xf numFmtId="0" fontId="4" fillId="0" borderId="8" xfId="0" applyFont="1" applyBorder="1" applyProtection="1">
      <protection locked="0"/>
    </xf>
    <xf numFmtId="0" fontId="4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6" borderId="5" xfId="0" applyFont="1" applyFill="1" applyBorder="1" applyProtection="1">
      <protection locked="0"/>
    </xf>
    <xf numFmtId="0" fontId="2" fillId="6" borderId="5" xfId="0" applyFont="1" applyFill="1" applyBorder="1"/>
    <xf numFmtId="0" fontId="2" fillId="0" borderId="3" xfId="0" applyFont="1" applyBorder="1"/>
    <xf numFmtId="0" fontId="0" fillId="4" borderId="0" xfId="0" applyFill="1"/>
    <xf numFmtId="0" fontId="4" fillId="4" borderId="0" xfId="0" applyFont="1" applyFill="1"/>
    <xf numFmtId="14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" fontId="4" fillId="0" borderId="3" xfId="0" quotePrefix="1" applyNumberFormat="1" applyFont="1" applyBorder="1"/>
    <xf numFmtId="16" fontId="4" fillId="0" borderId="6" xfId="0" quotePrefix="1" applyNumberFormat="1" applyFont="1" applyBorder="1"/>
    <xf numFmtId="0" fontId="2" fillId="0" borderId="3" xfId="0" applyFont="1" applyBorder="1"/>
    <xf numFmtId="0" fontId="2" fillId="0" borderId="6" xfId="0" applyFont="1" applyBorder="1"/>
    <xf numFmtId="0" fontId="4" fillId="0" borderId="3" xfId="0" applyFont="1" applyBorder="1"/>
    <xf numFmtId="0" fontId="4" fillId="0" borderId="6" xfId="0" applyFont="1" applyBorder="1"/>
    <xf numFmtId="0" fontId="2" fillId="0" borderId="5" xfId="0" applyFont="1" applyBorder="1" applyProtection="1">
      <protection locked="0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2" fillId="0" borderId="8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186"/>
  <sheetViews>
    <sheetView tabSelected="1" zoomScale="120" zoomScaleNormal="120" workbookViewId="0">
      <selection activeCell="L36" sqref="L36"/>
    </sheetView>
  </sheetViews>
  <sheetFormatPr defaultColWidth="9.140625" defaultRowHeight="12.75" x14ac:dyDescent="0.2"/>
  <cols>
    <col min="1" max="1" width="15" style="3" customWidth="1"/>
    <col min="2" max="2" width="54.5703125" style="3" customWidth="1"/>
    <col min="3" max="3" width="7.85546875" style="3" customWidth="1"/>
    <col min="4" max="4" width="6.5703125" style="3" customWidth="1"/>
    <col min="5" max="5" width="6.28515625" style="3" customWidth="1"/>
    <col min="6" max="6" width="5.140625" style="3" bestFit="1" customWidth="1"/>
    <col min="7" max="7" width="5.85546875" style="3" customWidth="1"/>
    <col min="8" max="8" width="6.5703125" style="3" customWidth="1"/>
    <col min="9" max="9" width="7.7109375" style="3" customWidth="1"/>
    <col min="10" max="10" width="5.7109375" style="3" customWidth="1"/>
    <col min="11" max="11" width="6.5703125" style="3" customWidth="1"/>
    <col min="12" max="12" width="5.7109375" style="3" customWidth="1"/>
    <col min="13" max="13" width="7.28515625" style="3" customWidth="1"/>
    <col min="14" max="14" width="6.42578125" style="3" customWidth="1"/>
    <col min="15" max="15" width="7.140625" style="3" customWidth="1"/>
    <col min="16" max="16" width="4.5703125" style="3" customWidth="1"/>
    <col min="17" max="18" width="7.28515625" style="3" customWidth="1"/>
    <col min="19" max="27" width="5.7109375" style="3" customWidth="1"/>
    <col min="28" max="28" width="9.5703125" style="3" customWidth="1"/>
    <col min="29" max="63" width="5.7109375" style="3" customWidth="1"/>
    <col min="64" max="64" width="11.28515625" style="3" customWidth="1"/>
    <col min="65" max="16384" width="9.140625" style="3"/>
  </cols>
  <sheetData>
    <row r="1" spans="1:18" x14ac:dyDescent="0.2">
      <c r="A1" s="1" t="s">
        <v>0</v>
      </c>
      <c r="B1" s="2"/>
    </row>
    <row r="2" spans="1:18" x14ac:dyDescent="0.2">
      <c r="B2" s="2"/>
    </row>
    <row r="3" spans="1:18" x14ac:dyDescent="0.2">
      <c r="A3" s="4" t="s">
        <v>1</v>
      </c>
      <c r="B3" s="5" t="s">
        <v>60</v>
      </c>
      <c r="E3" s="20" t="s">
        <v>2</v>
      </c>
      <c r="F3" s="22"/>
      <c r="G3" s="22"/>
      <c r="H3" s="22"/>
      <c r="I3" s="22"/>
      <c r="J3" s="22"/>
      <c r="K3" s="22"/>
      <c r="L3" s="22"/>
      <c r="M3" s="22"/>
    </row>
    <row r="4" spans="1:18" x14ac:dyDescent="0.2">
      <c r="A4" s="4" t="s">
        <v>3</v>
      </c>
      <c r="B4" s="38"/>
      <c r="E4" s="21" t="s">
        <v>4</v>
      </c>
      <c r="F4" s="22"/>
      <c r="G4" s="22"/>
      <c r="H4" s="22"/>
      <c r="I4" s="22"/>
      <c r="J4" s="22"/>
      <c r="K4" s="22"/>
      <c r="L4" s="22"/>
      <c r="M4" s="22"/>
    </row>
    <row r="5" spans="1:18" x14ac:dyDescent="0.2">
      <c r="A5" s="4" t="s">
        <v>5</v>
      </c>
      <c r="B5" s="38"/>
    </row>
    <row r="6" spans="1:18" x14ac:dyDescent="0.2">
      <c r="A6" s="18" t="s">
        <v>6</v>
      </c>
      <c r="B6" s="38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x14ac:dyDescent="0.2">
      <c r="A7" s="6"/>
    </row>
    <row r="8" spans="1:18" x14ac:dyDescent="0.2">
      <c r="A8" s="13"/>
      <c r="C8" s="2" t="s">
        <v>7</v>
      </c>
      <c r="D8" s="2" t="s">
        <v>8</v>
      </c>
    </row>
    <row r="9" spans="1:18" x14ac:dyDescent="0.2">
      <c r="A9" s="13"/>
      <c r="B9" s="14" t="s">
        <v>9</v>
      </c>
      <c r="C9" s="15" t="s">
        <v>10</v>
      </c>
      <c r="D9" s="15" t="s">
        <v>10</v>
      </c>
      <c r="I9"/>
    </row>
    <row r="10" spans="1:18" x14ac:dyDescent="0.2">
      <c r="A10" s="13"/>
      <c r="B10" s="3" t="s">
        <v>11</v>
      </c>
      <c r="C10" s="34"/>
      <c r="D10" s="35"/>
      <c r="E10" s="23" t="s">
        <v>12</v>
      </c>
      <c r="H10"/>
      <c r="I10"/>
      <c r="J10" s="15"/>
      <c r="K10" s="15"/>
    </row>
    <row r="11" spans="1:18" x14ac:dyDescent="0.2">
      <c r="A11" s="13"/>
      <c r="B11" s="3" t="s">
        <v>13</v>
      </c>
      <c r="C11" s="36"/>
      <c r="D11" s="36"/>
      <c r="E11" s="23" t="s">
        <v>14</v>
      </c>
      <c r="H11"/>
      <c r="I11"/>
      <c r="J11" s="15"/>
    </row>
    <row r="12" spans="1:18" x14ac:dyDescent="0.2">
      <c r="A12" s="13"/>
      <c r="B12" s="3" t="s">
        <v>15</v>
      </c>
      <c r="C12" s="42" t="e">
        <f>VLOOKUP(C10,Sheet2!E1:G8,3,FALSE)</f>
        <v>#N/A</v>
      </c>
      <c r="D12"/>
      <c r="E12" s="24" t="s">
        <v>16</v>
      </c>
      <c r="N12"/>
      <c r="O12"/>
      <c r="P12"/>
      <c r="Q12" s="15"/>
      <c r="R12" s="15"/>
    </row>
    <row r="13" spans="1:18" x14ac:dyDescent="0.2">
      <c r="A13" s="13"/>
      <c r="B13" s="3" t="s">
        <v>17</v>
      </c>
      <c r="C13" s="37"/>
      <c r="D13"/>
      <c r="E13" s="23" t="s">
        <v>18</v>
      </c>
      <c r="H13"/>
      <c r="I13"/>
    </row>
    <row r="14" spans="1:18" x14ac:dyDescent="0.2">
      <c r="A14" s="13"/>
      <c r="B14" s="15" t="s">
        <v>19</v>
      </c>
      <c r="C14" s="16" t="e">
        <f>C11-C12+C13</f>
        <v>#N/A</v>
      </c>
      <c r="D14" s="15"/>
      <c r="I14"/>
    </row>
    <row r="15" spans="1:18" x14ac:dyDescent="0.2">
      <c r="A15" s="13"/>
      <c r="B15" s="15"/>
      <c r="C15" s="17"/>
      <c r="I15"/>
    </row>
    <row r="16" spans="1:18" x14ac:dyDescent="0.2">
      <c r="A16" s="13"/>
      <c r="B16" s="3" t="s">
        <v>20</v>
      </c>
      <c r="C16" s="31">
        <f>COUNTIF(C22:BK22,"T")</f>
        <v>0</v>
      </c>
      <c r="D16" s="23" t="s">
        <v>21</v>
      </c>
      <c r="I16"/>
    </row>
    <row r="17" spans="1:125" x14ac:dyDescent="0.2">
      <c r="A17" s="13"/>
      <c r="C17" s="17"/>
      <c r="I17"/>
    </row>
    <row r="18" spans="1:125" ht="13.5" thickBot="1" x14ac:dyDescent="0.25">
      <c r="A18" s="13"/>
      <c r="B18" s="15" t="s">
        <v>22</v>
      </c>
      <c r="C18" s="39" t="e">
        <f>C14*C16/100</f>
        <v>#N/A</v>
      </c>
      <c r="D18" s="3" t="s">
        <v>23</v>
      </c>
      <c r="I18"/>
    </row>
    <row r="19" spans="1:125" ht="14.25" thickTop="1" thickBot="1" x14ac:dyDescent="0.25">
      <c r="A19" s="13"/>
      <c r="B19" s="15"/>
      <c r="C19" s="17"/>
      <c r="D19" s="15"/>
      <c r="G19"/>
    </row>
    <row r="20" spans="1:125" ht="25.9" customHeight="1" thickBot="1" x14ac:dyDescent="0.25">
      <c r="A20" s="81" t="s">
        <v>24</v>
      </c>
      <c r="B20" s="82"/>
      <c r="C20" s="66">
        <v>46136</v>
      </c>
      <c r="D20" s="70"/>
      <c r="E20" s="70"/>
      <c r="F20" s="70"/>
      <c r="G20" s="84"/>
      <c r="H20" s="68">
        <v>46143</v>
      </c>
      <c r="I20" s="68"/>
      <c r="J20" s="68"/>
      <c r="K20" s="68"/>
      <c r="L20" s="69"/>
      <c r="M20" s="66">
        <v>46150</v>
      </c>
      <c r="N20" s="68"/>
      <c r="O20" s="68"/>
      <c r="P20" s="68"/>
      <c r="Q20" s="69"/>
      <c r="R20" s="66">
        <v>46157</v>
      </c>
      <c r="S20" s="68"/>
      <c r="T20" s="68"/>
      <c r="U20" s="68"/>
      <c r="V20" s="69"/>
      <c r="W20" s="66">
        <v>46164</v>
      </c>
      <c r="X20" s="68"/>
      <c r="Y20" s="68"/>
      <c r="Z20" s="68"/>
      <c r="AA20" s="69"/>
      <c r="AB20" s="59"/>
      <c r="AC20" s="68">
        <v>46178</v>
      </c>
      <c r="AD20" s="68"/>
      <c r="AE20" s="68"/>
      <c r="AF20" s="68"/>
      <c r="AG20" s="69"/>
      <c r="AH20" s="66">
        <v>46185</v>
      </c>
      <c r="AI20" s="68"/>
      <c r="AJ20" s="68"/>
      <c r="AK20" s="68"/>
      <c r="AL20" s="69"/>
      <c r="AM20" s="66">
        <v>46192</v>
      </c>
      <c r="AN20" s="68"/>
      <c r="AO20" s="68"/>
      <c r="AP20" s="68"/>
      <c r="AQ20" s="69"/>
      <c r="AR20" s="66">
        <v>46199</v>
      </c>
      <c r="AS20" s="68"/>
      <c r="AT20" s="68"/>
      <c r="AU20" s="68"/>
      <c r="AV20" s="69"/>
      <c r="AW20" s="66">
        <v>46206</v>
      </c>
      <c r="AX20" s="70"/>
      <c r="AY20" s="70"/>
      <c r="AZ20" s="70"/>
      <c r="BA20" s="70"/>
      <c r="BB20" s="66">
        <v>46213</v>
      </c>
      <c r="BC20" s="67"/>
      <c r="BD20" s="67"/>
      <c r="BE20" s="67"/>
      <c r="BF20" s="67"/>
      <c r="BG20" s="66">
        <v>46220</v>
      </c>
      <c r="BH20" s="68"/>
      <c r="BI20" s="68"/>
      <c r="BJ20" s="68"/>
      <c r="BK20" s="69"/>
      <c r="BL20" s="8" t="s">
        <v>25</v>
      </c>
      <c r="BM20" s="8" t="s">
        <v>25</v>
      </c>
    </row>
    <row r="21" spans="1:125" ht="14.25" customHeight="1" thickBot="1" x14ac:dyDescent="0.25">
      <c r="A21" s="81"/>
      <c r="B21" s="83"/>
      <c r="C21" s="44" t="s">
        <v>26</v>
      </c>
      <c r="D21" s="10" t="s">
        <v>27</v>
      </c>
      <c r="E21" s="10" t="s">
        <v>28</v>
      </c>
      <c r="F21" s="10" t="s">
        <v>29</v>
      </c>
      <c r="G21" s="11" t="s">
        <v>30</v>
      </c>
      <c r="H21" s="9" t="s">
        <v>26</v>
      </c>
      <c r="I21" s="10" t="s">
        <v>27</v>
      </c>
      <c r="J21" s="10" t="s">
        <v>28</v>
      </c>
      <c r="K21" s="10" t="s">
        <v>29</v>
      </c>
      <c r="L21" s="11" t="s">
        <v>30</v>
      </c>
      <c r="M21" s="44" t="s">
        <v>26</v>
      </c>
      <c r="N21" s="10" t="s">
        <v>27</v>
      </c>
      <c r="O21" s="10" t="s">
        <v>28</v>
      </c>
      <c r="P21" s="10" t="s">
        <v>29</v>
      </c>
      <c r="Q21" s="11" t="s">
        <v>30</v>
      </c>
      <c r="R21" s="44" t="s">
        <v>26</v>
      </c>
      <c r="S21" s="10" t="s">
        <v>27</v>
      </c>
      <c r="T21" s="10" t="s">
        <v>28</v>
      </c>
      <c r="U21" s="10" t="s">
        <v>29</v>
      </c>
      <c r="V21" s="11" t="s">
        <v>30</v>
      </c>
      <c r="W21" s="9" t="s">
        <v>26</v>
      </c>
      <c r="X21" s="10" t="s">
        <v>27</v>
      </c>
      <c r="Y21" s="10" t="s">
        <v>28</v>
      </c>
      <c r="Z21" s="10" t="s">
        <v>29</v>
      </c>
      <c r="AA21" s="11" t="s">
        <v>30</v>
      </c>
      <c r="AB21" s="60"/>
      <c r="AC21" s="9" t="s">
        <v>26</v>
      </c>
      <c r="AD21" s="10" t="s">
        <v>27</v>
      </c>
      <c r="AE21" s="10" t="s">
        <v>28</v>
      </c>
      <c r="AF21" s="10" t="s">
        <v>29</v>
      </c>
      <c r="AG21" s="11" t="s">
        <v>30</v>
      </c>
      <c r="AH21" s="44" t="s">
        <v>26</v>
      </c>
      <c r="AI21" s="10" t="s">
        <v>27</v>
      </c>
      <c r="AJ21" s="10" t="s">
        <v>28</v>
      </c>
      <c r="AK21" s="10" t="s">
        <v>29</v>
      </c>
      <c r="AL21" s="11" t="s">
        <v>30</v>
      </c>
      <c r="AM21" s="9" t="s">
        <v>26</v>
      </c>
      <c r="AN21" s="10" t="s">
        <v>27</v>
      </c>
      <c r="AO21" s="10" t="s">
        <v>28</v>
      </c>
      <c r="AP21" s="10" t="s">
        <v>29</v>
      </c>
      <c r="AQ21" s="11" t="s">
        <v>30</v>
      </c>
      <c r="AR21" s="9" t="s">
        <v>26</v>
      </c>
      <c r="AS21" s="10" t="s">
        <v>27</v>
      </c>
      <c r="AT21" s="10" t="s">
        <v>28</v>
      </c>
      <c r="AU21" s="10" t="s">
        <v>29</v>
      </c>
      <c r="AV21" s="11" t="s">
        <v>30</v>
      </c>
      <c r="AW21" s="9" t="s">
        <v>26</v>
      </c>
      <c r="AX21" s="10" t="s">
        <v>27</v>
      </c>
      <c r="AY21" s="10" t="s">
        <v>28</v>
      </c>
      <c r="AZ21" s="10" t="s">
        <v>29</v>
      </c>
      <c r="BA21" s="10" t="s">
        <v>30</v>
      </c>
      <c r="BB21" s="44" t="s">
        <v>26</v>
      </c>
      <c r="BC21" s="10" t="s">
        <v>27</v>
      </c>
      <c r="BD21" s="10" t="s">
        <v>28</v>
      </c>
      <c r="BE21" s="10" t="s">
        <v>29</v>
      </c>
      <c r="BF21" s="10" t="s">
        <v>30</v>
      </c>
      <c r="BG21" s="44" t="s">
        <v>26</v>
      </c>
      <c r="BH21" s="10" t="s">
        <v>27</v>
      </c>
      <c r="BI21" s="10" t="s">
        <v>28</v>
      </c>
      <c r="BJ21" s="10" t="s">
        <v>29</v>
      </c>
      <c r="BK21" s="10" t="s">
        <v>30</v>
      </c>
      <c r="BL21" s="8" t="s">
        <v>31</v>
      </c>
      <c r="BM21" s="8" t="s">
        <v>32</v>
      </c>
    </row>
    <row r="22" spans="1:125" s="30" customFormat="1" ht="18" hidden="1" customHeight="1" thickBot="1" x14ac:dyDescent="0.25">
      <c r="A22" s="80" t="s">
        <v>33</v>
      </c>
      <c r="B22" s="80"/>
      <c r="C22" s="29" t="str">
        <f>IF(C27&gt;0,"T","NT")</f>
        <v>NT</v>
      </c>
      <c r="D22" s="40" t="str">
        <f t="shared" ref="D22:BK22" si="0">IF(D27&gt;0,"T","NT")</f>
        <v>NT</v>
      </c>
      <c r="E22" s="40" t="str">
        <f t="shared" si="0"/>
        <v>NT</v>
      </c>
      <c r="F22" s="40" t="str">
        <f t="shared" si="0"/>
        <v>NT</v>
      </c>
      <c r="G22" s="45" t="str">
        <f t="shared" si="0"/>
        <v>NT</v>
      </c>
      <c r="H22" s="40" t="str">
        <f t="shared" si="0"/>
        <v>NT</v>
      </c>
      <c r="I22" s="40" t="str">
        <f t="shared" si="0"/>
        <v>NT</v>
      </c>
      <c r="J22" s="40" t="str">
        <f t="shared" si="0"/>
        <v>NT</v>
      </c>
      <c r="K22" s="40" t="str">
        <f t="shared" si="0"/>
        <v>NT</v>
      </c>
      <c r="L22" s="40" t="str">
        <f t="shared" si="0"/>
        <v>NT</v>
      </c>
      <c r="M22" s="40" t="str">
        <f t="shared" si="0"/>
        <v>NT</v>
      </c>
      <c r="N22" s="40" t="str">
        <f t="shared" si="0"/>
        <v>NT</v>
      </c>
      <c r="O22" s="40" t="str">
        <f t="shared" si="0"/>
        <v>NT</v>
      </c>
      <c r="P22" s="40" t="str">
        <f t="shared" si="0"/>
        <v>NT</v>
      </c>
      <c r="Q22" s="40" t="str">
        <f t="shared" si="0"/>
        <v>NT</v>
      </c>
      <c r="R22" s="40" t="str">
        <f t="shared" si="0"/>
        <v>NT</v>
      </c>
      <c r="S22" s="40" t="str">
        <f t="shared" si="0"/>
        <v>NT</v>
      </c>
      <c r="T22" s="40" t="str">
        <f t="shared" si="0"/>
        <v>NT</v>
      </c>
      <c r="U22" s="40" t="str">
        <f t="shared" si="0"/>
        <v>NT</v>
      </c>
      <c r="V22" s="40" t="str">
        <f t="shared" si="0"/>
        <v>NT</v>
      </c>
      <c r="W22" s="29" t="str">
        <f t="shared" si="0"/>
        <v>NT</v>
      </c>
      <c r="X22" s="29" t="str">
        <f t="shared" si="0"/>
        <v>NT</v>
      </c>
      <c r="Y22" s="29" t="str">
        <f t="shared" si="0"/>
        <v>NT</v>
      </c>
      <c r="Z22" s="29" t="str">
        <f t="shared" si="0"/>
        <v>NT</v>
      </c>
      <c r="AA22" s="43" t="str">
        <f t="shared" si="0"/>
        <v>NT</v>
      </c>
      <c r="AB22" s="61"/>
      <c r="AC22" s="29" t="str">
        <f t="shared" si="0"/>
        <v>NT</v>
      </c>
      <c r="AD22" s="29" t="str">
        <f t="shared" si="0"/>
        <v>NT</v>
      </c>
      <c r="AE22" s="29" t="str">
        <f t="shared" si="0"/>
        <v>NT</v>
      </c>
      <c r="AF22" s="29" t="str">
        <f t="shared" si="0"/>
        <v>NT</v>
      </c>
      <c r="AG22" s="29" t="str">
        <f t="shared" si="0"/>
        <v>NT</v>
      </c>
      <c r="AH22" s="52" t="str">
        <f t="shared" si="0"/>
        <v>NT</v>
      </c>
      <c r="AI22" s="29" t="str">
        <f t="shared" si="0"/>
        <v>NT</v>
      </c>
      <c r="AJ22" s="29" t="str">
        <f t="shared" si="0"/>
        <v>NT</v>
      </c>
      <c r="AK22" s="29" t="str">
        <f t="shared" si="0"/>
        <v>NT</v>
      </c>
      <c r="AL22" s="29" t="str">
        <f t="shared" si="0"/>
        <v>NT</v>
      </c>
      <c r="AM22" s="29" t="str">
        <f t="shared" si="0"/>
        <v>NT</v>
      </c>
      <c r="AN22" s="29" t="str">
        <f t="shared" si="0"/>
        <v>NT</v>
      </c>
      <c r="AO22" s="29" t="str">
        <f t="shared" si="0"/>
        <v>NT</v>
      </c>
      <c r="AP22" s="29" t="str">
        <f t="shared" si="0"/>
        <v>NT</v>
      </c>
      <c r="AQ22" s="43" t="str">
        <f t="shared" si="0"/>
        <v>NT</v>
      </c>
      <c r="AR22" s="29" t="str">
        <f t="shared" si="0"/>
        <v>NT</v>
      </c>
      <c r="AS22" s="29" t="str">
        <f t="shared" si="0"/>
        <v>NT</v>
      </c>
      <c r="AT22" s="29" t="str">
        <f t="shared" si="0"/>
        <v>NT</v>
      </c>
      <c r="AU22" s="29" t="str">
        <f t="shared" si="0"/>
        <v>NT</v>
      </c>
      <c r="AV22" s="29" t="str">
        <f t="shared" si="0"/>
        <v>NT</v>
      </c>
      <c r="AW22" s="29" t="str">
        <f t="shared" si="0"/>
        <v>NT</v>
      </c>
      <c r="AX22" s="29" t="str">
        <f t="shared" si="0"/>
        <v>NT</v>
      </c>
      <c r="AY22" s="29" t="str">
        <f t="shared" si="0"/>
        <v>NT</v>
      </c>
      <c r="AZ22" s="29" t="str">
        <f t="shared" si="0"/>
        <v>NT</v>
      </c>
      <c r="BA22" s="29" t="str">
        <f t="shared" si="0"/>
        <v>NT</v>
      </c>
      <c r="BB22" s="29" t="str">
        <f t="shared" si="0"/>
        <v>NT</v>
      </c>
      <c r="BC22" s="29" t="str">
        <f t="shared" si="0"/>
        <v>NT</v>
      </c>
      <c r="BD22" s="29" t="str">
        <f t="shared" si="0"/>
        <v>NT</v>
      </c>
      <c r="BE22" s="29" t="str">
        <f t="shared" si="0"/>
        <v>NT</v>
      </c>
      <c r="BF22" s="29" t="str">
        <f t="shared" si="0"/>
        <v>NT</v>
      </c>
      <c r="BG22" s="29" t="str">
        <f t="shared" si="0"/>
        <v>NT</v>
      </c>
      <c r="BH22" s="29" t="str">
        <f t="shared" si="0"/>
        <v>NT</v>
      </c>
      <c r="BI22" s="29" t="str">
        <f t="shared" si="0"/>
        <v>NT</v>
      </c>
      <c r="BJ22" s="29" t="str">
        <f t="shared" si="0"/>
        <v>NT</v>
      </c>
      <c r="BK22" s="29" t="str">
        <f t="shared" si="0"/>
        <v>NT</v>
      </c>
      <c r="BL22" s="56"/>
      <c r="BM22" s="48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</row>
    <row r="23" spans="1:125" ht="12.75" customHeight="1" thickBot="1" x14ac:dyDescent="0.25">
      <c r="A23" s="78" t="s">
        <v>34</v>
      </c>
      <c r="B23" s="79"/>
      <c r="C23" s="50"/>
      <c r="D23" s="50"/>
      <c r="E23" s="50"/>
      <c r="F23" s="50"/>
      <c r="G23" s="50"/>
      <c r="H23" s="54"/>
      <c r="I23" s="50"/>
      <c r="J23" s="50"/>
      <c r="K23" s="50"/>
      <c r="L23" s="50"/>
      <c r="M23" s="54"/>
      <c r="N23" s="50"/>
      <c r="O23" s="50"/>
      <c r="P23" s="50"/>
      <c r="Q23" s="50"/>
      <c r="R23" s="54"/>
      <c r="S23" s="50"/>
      <c r="T23" s="50"/>
      <c r="U23" s="50"/>
      <c r="V23" s="50"/>
      <c r="W23" s="54"/>
      <c r="X23" s="50"/>
      <c r="Y23" s="50"/>
      <c r="Z23" s="50"/>
      <c r="AA23" s="50"/>
      <c r="AB23" s="61"/>
      <c r="AC23" s="29"/>
      <c r="AD23" s="29"/>
      <c r="AE23" s="29"/>
      <c r="AF23" s="29"/>
      <c r="AG23" s="43"/>
      <c r="AH23" s="52"/>
      <c r="AI23" s="29"/>
      <c r="AJ23" s="29"/>
      <c r="AK23" s="29"/>
      <c r="AL23" s="29"/>
      <c r="AM23" s="52"/>
      <c r="AN23" s="29"/>
      <c r="AO23" s="29"/>
      <c r="AP23" s="29"/>
      <c r="AQ23" s="29"/>
      <c r="AR23" s="52"/>
      <c r="AS23" s="29"/>
      <c r="AT23" s="29"/>
      <c r="AU23" s="29"/>
      <c r="AV23" s="29"/>
      <c r="AW23" s="52"/>
      <c r="AX23" s="29"/>
      <c r="AY23" s="29"/>
      <c r="AZ23" s="29"/>
      <c r="BA23" s="29"/>
      <c r="BB23" s="52"/>
      <c r="BC23" s="29"/>
      <c r="BD23" s="29"/>
      <c r="BE23" s="29"/>
      <c r="BF23" s="29"/>
      <c r="BG23" s="52"/>
      <c r="BH23" s="29"/>
      <c r="BI23" s="29"/>
      <c r="BJ23" s="29"/>
      <c r="BK23" s="29"/>
      <c r="BL23" s="57">
        <f>SUM(C23:BK23)</f>
        <v>0</v>
      </c>
      <c r="BM23" s="12">
        <f>BL23*$D$11/100</f>
        <v>0</v>
      </c>
    </row>
    <row r="24" spans="1:125" ht="12.75" customHeight="1" thickBot="1" x14ac:dyDescent="0.25">
      <c r="A24" s="78" t="s">
        <v>35</v>
      </c>
      <c r="B24" s="79"/>
      <c r="C24" s="50"/>
      <c r="D24" s="41"/>
      <c r="E24" s="41"/>
      <c r="F24" s="41"/>
      <c r="G24" s="46"/>
      <c r="H24" s="41"/>
      <c r="I24" s="41"/>
      <c r="J24" s="41"/>
      <c r="K24" s="41"/>
      <c r="L24" s="46"/>
      <c r="M24" s="41"/>
      <c r="N24" s="41"/>
      <c r="O24" s="41"/>
      <c r="P24" s="41"/>
      <c r="Q24" s="46"/>
      <c r="R24" s="41"/>
      <c r="S24" s="41"/>
      <c r="T24" s="41"/>
      <c r="U24" s="41"/>
      <c r="V24" s="46"/>
      <c r="W24" s="29"/>
      <c r="X24" s="29"/>
      <c r="Y24" s="29"/>
      <c r="Z24" s="29"/>
      <c r="AA24" s="43"/>
      <c r="AB24" s="61"/>
      <c r="AC24" s="29"/>
      <c r="AD24" s="29"/>
      <c r="AE24" s="29"/>
      <c r="AF24" s="29"/>
      <c r="AG24" s="43"/>
      <c r="AH24" s="52"/>
      <c r="AI24" s="29"/>
      <c r="AJ24" s="29"/>
      <c r="AK24" s="29"/>
      <c r="AL24" s="43"/>
      <c r="AM24" s="29"/>
      <c r="AN24" s="29"/>
      <c r="AO24" s="29"/>
      <c r="AP24" s="29"/>
      <c r="AQ24" s="43"/>
      <c r="AR24" s="29"/>
      <c r="AS24" s="29"/>
      <c r="AT24" s="29"/>
      <c r="AU24" s="29"/>
      <c r="AV24" s="43"/>
      <c r="AW24" s="29"/>
      <c r="AX24" s="29"/>
      <c r="AY24" s="29"/>
      <c r="AZ24" s="29"/>
      <c r="BA24" s="29"/>
      <c r="BB24" s="52"/>
      <c r="BC24" s="29"/>
      <c r="BD24" s="29"/>
      <c r="BE24" s="29"/>
      <c r="BF24" s="29"/>
      <c r="BG24" s="52"/>
      <c r="BH24" s="29"/>
      <c r="BI24" s="29"/>
      <c r="BJ24" s="29"/>
      <c r="BK24" s="29"/>
      <c r="BL24" s="57">
        <f>SUM(C24:BK24)</f>
        <v>0</v>
      </c>
      <c r="BM24" s="12">
        <f>BL24*$D$11/100</f>
        <v>0</v>
      </c>
    </row>
    <row r="25" spans="1:125" ht="12.75" customHeight="1" thickBot="1" x14ac:dyDescent="0.25">
      <c r="A25" s="72" t="s">
        <v>36</v>
      </c>
      <c r="B25" s="73"/>
      <c r="C25" s="50"/>
      <c r="D25" s="41"/>
      <c r="E25" s="41"/>
      <c r="F25" s="41"/>
      <c r="G25" s="46"/>
      <c r="H25" s="41"/>
      <c r="I25" s="41"/>
      <c r="J25" s="41"/>
      <c r="K25" s="41"/>
      <c r="L25" s="46"/>
      <c r="M25" s="41"/>
      <c r="N25" s="41"/>
      <c r="O25" s="41"/>
      <c r="P25" s="41"/>
      <c r="Q25" s="46"/>
      <c r="R25" s="41"/>
      <c r="S25" s="41"/>
      <c r="T25" s="41"/>
      <c r="U25" s="41"/>
      <c r="V25" s="46"/>
      <c r="W25" s="29"/>
      <c r="X25" s="29"/>
      <c r="Y25" s="29"/>
      <c r="Z25" s="29"/>
      <c r="AA25" s="43"/>
      <c r="AB25" s="61"/>
      <c r="AC25" s="29"/>
      <c r="AD25" s="29"/>
      <c r="AE25" s="29"/>
      <c r="AF25" s="29"/>
      <c r="AG25" s="43"/>
      <c r="AH25" s="52"/>
      <c r="AI25" s="29"/>
      <c r="AJ25" s="29"/>
      <c r="AK25" s="29"/>
      <c r="AL25" s="43"/>
      <c r="AM25" s="29"/>
      <c r="AN25" s="29"/>
      <c r="AO25" s="29"/>
      <c r="AP25" s="29"/>
      <c r="AQ25" s="43"/>
      <c r="AR25" s="29"/>
      <c r="AS25" s="29"/>
      <c r="AT25" s="29"/>
      <c r="AU25" s="29"/>
      <c r="AV25" s="43"/>
      <c r="AW25" s="29"/>
      <c r="AX25" s="29"/>
      <c r="AY25" s="29"/>
      <c r="AZ25" s="29"/>
      <c r="BA25" s="29"/>
      <c r="BB25" s="52"/>
      <c r="BC25" s="29"/>
      <c r="BD25" s="29"/>
      <c r="BE25" s="29"/>
      <c r="BF25" s="29"/>
      <c r="BG25" s="52"/>
      <c r="BH25" s="29"/>
      <c r="BI25" s="29"/>
      <c r="BJ25" s="29"/>
      <c r="BK25" s="29"/>
      <c r="BL25" s="57">
        <f>SUM(C25:BK25)</f>
        <v>0</v>
      </c>
      <c r="BM25" s="12">
        <f>BL25*$C$11/100</f>
        <v>0</v>
      </c>
    </row>
    <row r="26" spans="1:125" ht="12.75" customHeight="1" thickBot="1" x14ac:dyDescent="0.25">
      <c r="A26" s="74" t="s">
        <v>37</v>
      </c>
      <c r="B26" s="75"/>
      <c r="C26" s="50"/>
      <c r="D26" s="41"/>
      <c r="E26" s="41"/>
      <c r="F26" s="41"/>
      <c r="G26" s="46"/>
      <c r="H26" s="41"/>
      <c r="I26" s="41"/>
      <c r="J26" s="41"/>
      <c r="K26" s="41"/>
      <c r="L26" s="46"/>
      <c r="M26" s="41"/>
      <c r="N26" s="41"/>
      <c r="O26" s="41"/>
      <c r="P26" s="41"/>
      <c r="Q26" s="46"/>
      <c r="R26" s="41"/>
      <c r="S26" s="41"/>
      <c r="T26" s="41"/>
      <c r="U26" s="41"/>
      <c r="V26" s="46"/>
      <c r="W26" s="29"/>
      <c r="X26" s="29"/>
      <c r="Y26" s="29"/>
      <c r="Z26" s="29"/>
      <c r="AA26" s="43"/>
      <c r="AB26" s="61"/>
      <c r="AC26" s="29"/>
      <c r="AD26" s="29"/>
      <c r="AE26" s="29"/>
      <c r="AF26" s="29"/>
      <c r="AG26" s="43"/>
      <c r="AH26" s="52"/>
      <c r="AI26" s="29"/>
      <c r="AJ26" s="29"/>
      <c r="AK26" s="29"/>
      <c r="AL26" s="43"/>
      <c r="AM26" s="29"/>
      <c r="AN26" s="29"/>
      <c r="AO26" s="29"/>
      <c r="AP26" s="29"/>
      <c r="AQ26" s="43"/>
      <c r="AR26" s="29"/>
      <c r="AS26" s="29"/>
      <c r="AT26" s="29"/>
      <c r="AU26" s="29"/>
      <c r="AV26" s="43"/>
      <c r="AW26" s="29"/>
      <c r="AX26" s="29"/>
      <c r="AY26" s="29"/>
      <c r="AZ26" s="29"/>
      <c r="BA26" s="29"/>
      <c r="BB26" s="52"/>
      <c r="BC26" s="29"/>
      <c r="BD26" s="29"/>
      <c r="BE26" s="29"/>
      <c r="BF26" s="29"/>
      <c r="BG26" s="52"/>
      <c r="BH26" s="29"/>
      <c r="BI26" s="29"/>
      <c r="BJ26" s="29"/>
      <c r="BK26" s="29"/>
      <c r="BL26" s="57">
        <f>SUM(C26:BK26)</f>
        <v>0</v>
      </c>
      <c r="BM26" s="12">
        <f>BL26*$C$11/100</f>
        <v>0</v>
      </c>
    </row>
    <row r="27" spans="1:125" s="1" customFormat="1" ht="12.75" customHeight="1" thickBot="1" x14ac:dyDescent="0.25">
      <c r="A27" s="76" t="s">
        <v>38</v>
      </c>
      <c r="B27" s="77"/>
      <c r="C27" s="19">
        <f>SUM(C23:C26)</f>
        <v>0</v>
      </c>
      <c r="D27" s="19">
        <f t="shared" ref="D27:AA27" si="1">SUM(D23:D26)</f>
        <v>0</v>
      </c>
      <c r="E27" s="19">
        <f t="shared" si="1"/>
        <v>0</v>
      </c>
      <c r="F27" s="19">
        <f t="shared" si="1"/>
        <v>0</v>
      </c>
      <c r="G27" s="47">
        <f t="shared" si="1"/>
        <v>0</v>
      </c>
      <c r="H27" s="19">
        <f t="shared" si="1"/>
        <v>0</v>
      </c>
      <c r="I27" s="19">
        <f>SUM(I23:I26)</f>
        <v>0</v>
      </c>
      <c r="J27" s="19">
        <f t="shared" si="1"/>
        <v>0</v>
      </c>
      <c r="K27" s="19">
        <f t="shared" si="1"/>
        <v>0</v>
      </c>
      <c r="L27" s="47">
        <f t="shared" si="1"/>
        <v>0</v>
      </c>
      <c r="M27" s="19">
        <f t="shared" si="1"/>
        <v>0</v>
      </c>
      <c r="N27" s="19">
        <f t="shared" si="1"/>
        <v>0</v>
      </c>
      <c r="O27" s="19">
        <f t="shared" si="1"/>
        <v>0</v>
      </c>
      <c r="P27" s="19">
        <f t="shared" si="1"/>
        <v>0</v>
      </c>
      <c r="Q27" s="47">
        <f t="shared" si="1"/>
        <v>0</v>
      </c>
      <c r="R27" s="19">
        <f t="shared" si="1"/>
        <v>0</v>
      </c>
      <c r="S27" s="19">
        <f t="shared" si="1"/>
        <v>0</v>
      </c>
      <c r="T27" s="19">
        <f t="shared" si="1"/>
        <v>0</v>
      </c>
      <c r="U27" s="19">
        <f t="shared" si="1"/>
        <v>0</v>
      </c>
      <c r="V27" s="47">
        <f t="shared" si="1"/>
        <v>0</v>
      </c>
      <c r="W27" s="19">
        <f t="shared" si="1"/>
        <v>0</v>
      </c>
      <c r="X27" s="19">
        <f t="shared" si="1"/>
        <v>0</v>
      </c>
      <c r="Y27" s="19">
        <f t="shared" si="1"/>
        <v>0</v>
      </c>
      <c r="Z27" s="19">
        <f t="shared" si="1"/>
        <v>0</v>
      </c>
      <c r="AA27" s="47">
        <f t="shared" si="1"/>
        <v>0</v>
      </c>
      <c r="AB27" s="62"/>
      <c r="AC27" s="19">
        <f t="shared" ref="AC27:AV27" si="2">SUM(AC23:AC26)</f>
        <v>0</v>
      </c>
      <c r="AD27" s="19">
        <f t="shared" si="2"/>
        <v>0</v>
      </c>
      <c r="AE27" s="19">
        <f t="shared" si="2"/>
        <v>0</v>
      </c>
      <c r="AF27" s="19">
        <f t="shared" si="2"/>
        <v>0</v>
      </c>
      <c r="AG27" s="47">
        <f t="shared" si="2"/>
        <v>0</v>
      </c>
      <c r="AH27" s="63">
        <f t="shared" si="2"/>
        <v>0</v>
      </c>
      <c r="AI27" s="19">
        <f t="shared" si="2"/>
        <v>0</v>
      </c>
      <c r="AJ27" s="19">
        <f t="shared" si="2"/>
        <v>0</v>
      </c>
      <c r="AK27" s="19">
        <f t="shared" si="2"/>
        <v>0</v>
      </c>
      <c r="AL27" s="47">
        <f t="shared" si="2"/>
        <v>0</v>
      </c>
      <c r="AM27" s="19">
        <f t="shared" si="2"/>
        <v>0</v>
      </c>
      <c r="AN27" s="19">
        <f t="shared" si="2"/>
        <v>0</v>
      </c>
      <c r="AO27" s="19">
        <f t="shared" si="2"/>
        <v>0</v>
      </c>
      <c r="AP27" s="19">
        <f t="shared" si="2"/>
        <v>0</v>
      </c>
      <c r="AQ27" s="47">
        <f t="shared" si="2"/>
        <v>0</v>
      </c>
      <c r="AR27" s="19">
        <f t="shared" si="2"/>
        <v>0</v>
      </c>
      <c r="AS27" s="19">
        <f t="shared" si="2"/>
        <v>0</v>
      </c>
      <c r="AT27" s="19">
        <f t="shared" si="2"/>
        <v>0</v>
      </c>
      <c r="AU27" s="19">
        <f>SUM(AU23:AU26)</f>
        <v>0</v>
      </c>
      <c r="AV27" s="47">
        <f t="shared" si="2"/>
        <v>0</v>
      </c>
      <c r="AW27" s="51">
        <f>SUM(AW23:AW26)</f>
        <v>0</v>
      </c>
      <c r="AX27" s="51">
        <f t="shared" ref="AX27:AZ27" si="3">SUM(AX23:AX26)</f>
        <v>0</v>
      </c>
      <c r="AY27" s="51">
        <f t="shared" si="3"/>
        <v>0</v>
      </c>
      <c r="AZ27" s="51">
        <f t="shared" si="3"/>
        <v>0</v>
      </c>
      <c r="BA27" s="51">
        <f>SUM(BA23:BA26)</f>
        <v>0</v>
      </c>
      <c r="BB27" s="63">
        <f t="shared" ref="BB27:BF27" si="4">SUM(BB23:BB26)</f>
        <v>0</v>
      </c>
      <c r="BC27" s="19">
        <f t="shared" si="4"/>
        <v>0</v>
      </c>
      <c r="BD27" s="19">
        <f t="shared" si="4"/>
        <v>0</v>
      </c>
      <c r="BE27" s="19">
        <f t="shared" si="4"/>
        <v>0</v>
      </c>
      <c r="BF27" s="19">
        <f>SUM(BF23:BF26)</f>
        <v>0</v>
      </c>
      <c r="BG27" s="85">
        <f>SUM(BG23:BG26)</f>
        <v>0</v>
      </c>
      <c r="BH27" s="19">
        <f t="shared" ref="BH27:BK27" si="5">SUM(BH23:BH26)</f>
        <v>0</v>
      </c>
      <c r="BI27" s="19">
        <f t="shared" si="5"/>
        <v>0</v>
      </c>
      <c r="BJ27" s="19">
        <f>SUM(BJ23:BJ26)</f>
        <v>0</v>
      </c>
      <c r="BK27" s="51">
        <f t="shared" si="5"/>
        <v>0</v>
      </c>
      <c r="BL27" s="58">
        <f>SUM(BL23:BL26)</f>
        <v>0</v>
      </c>
      <c r="BM27" s="49">
        <f>SUM(BM23:BM26)</f>
        <v>0</v>
      </c>
      <c r="BN27" s="3"/>
    </row>
    <row r="28" spans="1:125" ht="12.75" customHeight="1" x14ac:dyDescent="0.2">
      <c r="A28" s="71"/>
      <c r="B28" s="71"/>
      <c r="Q28" s="7"/>
      <c r="R28" s="7"/>
      <c r="AB28" s="3" t="s">
        <v>57</v>
      </c>
    </row>
    <row r="29" spans="1:125" ht="12.75" customHeight="1" x14ac:dyDescent="0.2">
      <c r="C29" s="55"/>
      <c r="AB29" s="3" t="s">
        <v>58</v>
      </c>
    </row>
    <row r="30" spans="1:125" customFormat="1" ht="15.75" x14ac:dyDescent="0.25">
      <c r="A30" s="25" t="s">
        <v>39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125" customFormat="1" x14ac:dyDescent="0.2">
      <c r="A31" s="23" t="s">
        <v>40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125" customFormat="1" x14ac:dyDescent="0.2">
      <c r="A32" s="23" t="s">
        <v>41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77" customFormat="1" x14ac:dyDescent="0.2">
      <c r="A33" s="23" t="s">
        <v>42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77" customFormat="1" x14ac:dyDescent="0.2">
      <c r="A34" s="23" t="s">
        <v>43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77" customFormat="1" x14ac:dyDescent="0.2">
      <c r="A35" s="23" t="s">
        <v>44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77" s="30" customFormat="1" x14ac:dyDescent="0.2">
      <c r="A36" s="23" t="s">
        <v>45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32"/>
    </row>
    <row r="37" spans="1:77" customFormat="1" x14ac:dyDescent="0.2">
      <c r="A37" s="23" t="s">
        <v>46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77" customFormat="1" x14ac:dyDescent="0.2">
      <c r="A38" s="23" t="s">
        <v>47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77" customFormat="1" x14ac:dyDescent="0.2">
      <c r="A39" s="2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77" customFormat="1" x14ac:dyDescent="0.2">
      <c r="A40" s="23" t="s">
        <v>59</v>
      </c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77" customFormat="1" x14ac:dyDescent="0.2">
      <c r="A41" s="26" t="s">
        <v>48</v>
      </c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77" customFormat="1" x14ac:dyDescent="0.2">
      <c r="A42" s="23" t="s">
        <v>49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77" customFormat="1" x14ac:dyDescent="0.2">
      <c r="A43" s="27" t="s">
        <v>50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77" ht="12.75" customHeight="1" x14ac:dyDescent="0.2"/>
    <row r="45" spans="1:77" ht="12.75" customHeight="1" x14ac:dyDescent="0.2">
      <c r="A45" s="1"/>
    </row>
    <row r="46" spans="1:77" ht="12.75" customHeight="1" x14ac:dyDescent="0.2"/>
    <row r="47" spans="1:77" ht="12.75" customHeight="1" x14ac:dyDescent="0.2"/>
    <row r="48" spans="1:7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</sheetData>
  <sheetProtection formatCells="0" selectLockedCells="1"/>
  <mergeCells count="21">
    <mergeCell ref="BG20:BK20"/>
    <mergeCell ref="M20:Q20"/>
    <mergeCell ref="A28:B28"/>
    <mergeCell ref="A25:B25"/>
    <mergeCell ref="A26:B26"/>
    <mergeCell ref="A27:B27"/>
    <mergeCell ref="H20:L20"/>
    <mergeCell ref="A23:B23"/>
    <mergeCell ref="A22:B22"/>
    <mergeCell ref="A20:B20"/>
    <mergeCell ref="A21:B21"/>
    <mergeCell ref="A24:B24"/>
    <mergeCell ref="C20:G20"/>
    <mergeCell ref="R20:V20"/>
    <mergeCell ref="BB20:BF20"/>
    <mergeCell ref="AM20:AQ20"/>
    <mergeCell ref="W20:AA20"/>
    <mergeCell ref="AC20:AG20"/>
    <mergeCell ref="AH20:AL20"/>
    <mergeCell ref="AW20:BA20"/>
    <mergeCell ref="AR20:AV20"/>
  </mergeCells>
  <phoneticPr fontId="7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Sheet2!$A$3:$A$6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9"/>
  <sheetViews>
    <sheetView workbookViewId="0">
      <selection activeCell="E3" sqref="E3:E6"/>
    </sheetView>
  </sheetViews>
  <sheetFormatPr defaultRowHeight="12.75" x14ac:dyDescent="0.2"/>
  <cols>
    <col min="6" max="6" width="15.5703125" customWidth="1"/>
    <col min="7" max="7" width="7" bestFit="1" customWidth="1"/>
  </cols>
  <sheetData>
    <row r="1" spans="1:7" x14ac:dyDescent="0.2">
      <c r="F1" s="3" t="s">
        <v>51</v>
      </c>
    </row>
    <row r="2" spans="1:7" x14ac:dyDescent="0.2">
      <c r="C2" s="28"/>
      <c r="F2" t="s">
        <v>52</v>
      </c>
    </row>
    <row r="3" spans="1:7" x14ac:dyDescent="0.2">
      <c r="A3" s="3" t="s">
        <v>53</v>
      </c>
      <c r="C3" s="28"/>
      <c r="E3" s="64" t="s">
        <v>53</v>
      </c>
      <c r="G3">
        <v>4.2961</v>
      </c>
    </row>
    <row r="4" spans="1:7" x14ac:dyDescent="0.2">
      <c r="A4" s="3" t="s">
        <v>54</v>
      </c>
      <c r="C4" s="28"/>
      <c r="E4" s="65" t="s">
        <v>54</v>
      </c>
      <c r="G4" s="3">
        <v>4.2865000000000002</v>
      </c>
    </row>
    <row r="5" spans="1:7" x14ac:dyDescent="0.2">
      <c r="A5" s="3" t="s">
        <v>55</v>
      </c>
      <c r="C5" s="28"/>
      <c r="E5" s="65" t="s">
        <v>55</v>
      </c>
      <c r="G5" s="53">
        <v>4.5359999999999996</v>
      </c>
    </row>
    <row r="6" spans="1:7" x14ac:dyDescent="0.2">
      <c r="A6" s="3" t="s">
        <v>56</v>
      </c>
      <c r="C6" s="28"/>
      <c r="E6" s="65" t="s">
        <v>56</v>
      </c>
      <c r="G6" s="53">
        <v>5.67</v>
      </c>
    </row>
    <row r="7" spans="1:7" x14ac:dyDescent="0.2">
      <c r="A7" s="3"/>
      <c r="C7" s="28"/>
      <c r="E7" s="3"/>
      <c r="G7" s="3"/>
    </row>
    <row r="8" spans="1:7" x14ac:dyDescent="0.2">
      <c r="C8" s="28"/>
      <c r="E8" s="3"/>
      <c r="F8" s="3"/>
    </row>
    <row r="9" spans="1:7" x14ac:dyDescent="0.2">
      <c r="C9" s="28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73c4f44-59d3-4782-ad57-7cd8d77cc50e">Z3U6UTCWDC2Q-1581415568-2105</_dlc_DocId>
    <_dlc_DocIdUrl xmlns="a73c4f44-59d3-4782-ad57-7cd8d77cc50e">
      <Url>https://northumberland365.sharepoint.com/sites/Fin-CorporateFinance/_layouts/15/DocIdRedir.aspx?ID=Z3U6UTCWDC2Q-1581415568-2105</Url>
      <Description>Z3U6UTCWDC2Q-1581415568-2105</Description>
    </_dlc_DocIdUrl>
    <lcf76f155ced4ddcb4097134ff3c332f xmlns="e0ca4fa0-1481-4e79-a827-c4b57e9dfdd9">
      <Terms xmlns="http://schemas.microsoft.com/office/infopath/2007/PartnerControls"/>
    </lcf76f155ced4ddcb4097134ff3c332f>
    <TaxCatchAll xmlns="a73c4f44-59d3-4782-ad57-7cd8d77cc5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51DDA7C95DF458F48786DF5E52C57" ma:contentTypeVersion="10" ma:contentTypeDescription="Create a new document." ma:contentTypeScope="" ma:versionID="a8e676dc43b90a67ab1462608de4aa30">
  <xsd:schema xmlns:xsd="http://www.w3.org/2001/XMLSchema" xmlns:xs="http://www.w3.org/2001/XMLSchema" xmlns:p="http://schemas.microsoft.com/office/2006/metadata/properties" xmlns:ns2="a73c4f44-59d3-4782-ad57-7cd8d77cc50e" xmlns:ns3="e0ca4fa0-1481-4e79-a827-c4b57e9dfdd9" targetNamespace="http://schemas.microsoft.com/office/2006/metadata/properties" ma:root="true" ma:fieldsID="26cce40bd61038dcfc9886dd247f4235" ns2:_="" ns3:_="">
    <xsd:import namespace="a73c4f44-59d3-4782-ad57-7cd8d77cc50e"/>
    <xsd:import namespace="e0ca4fa0-1481-4e79-a827-c4b57e9dfd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c4f44-59d3-4782-ad57-7cd8d77cc5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c199aee-c9a0-4a54-92cc-438e89d47a08}" ma:internalName="TaxCatchAll" ma:showField="CatchAllData" ma:web="a73c4f44-59d3-4782-ad57-7cd8d77cc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a4fa0-1481-4e79-a827-c4b57e9df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842b64-b1f6-4448-b00e-e644affff4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B35857-F547-404F-9626-1138662836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CDCA1-5E83-411D-A695-C3728C0D052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73c4f44-59d3-4782-ad57-7cd8d77cc50e"/>
    <ds:schemaRef ds:uri="http://purl.org/dc/elements/1.1/"/>
    <ds:schemaRef ds:uri="e0ca4fa0-1481-4e79-a827-c4b57e9dfdd9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D0F3EE-AB72-4028-848D-1E0EFC217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c4f44-59d3-4782-ad57-7cd8d77cc50e"/>
    <ds:schemaRef ds:uri="e0ca4fa0-1481-4e79-a827-c4b57e9df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55F688-4C8F-43F0-BC62-9E5B006688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Northumberland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Robson</dc:creator>
  <cp:keywords/>
  <dc:description/>
  <cp:lastModifiedBy>Michelle Denham</cp:lastModifiedBy>
  <cp:revision/>
  <dcterms:created xsi:type="dcterms:W3CDTF">2010-10-18T10:31:13Z</dcterms:created>
  <dcterms:modified xsi:type="dcterms:W3CDTF">2026-04-30T10:24:56Z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0x0101003E151DDA7C95DF458F48786DF5E52C57</vt:lpwstr>
  </property>
  <property fmtid="{D5CDD505-2E9C-101B-9397-08002B2CF9AE}" pid="5" name="_dlc_DocIdItemGuid">
    <vt:lpwstr>f5816fc9-d0d1-4343-a384-7f13f0e87926</vt:lpwstr>
  </property>
  <property fmtid="{D5CDD505-2E9C-101B-9397-08002B2CF9AE}" pid="6" name="MediaServiceImageTags">
    <vt:lpwstr/>
  </property>
</Properties>
</file>